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venezia.intranet.rve\Condivisione\Dir_Industria_Artigianato_Commercio_Servizi\DIREZIONE CONDIVISA\condivisa art SRA\21-27\3.Bandi\1.3.2 A - 1.3.4 Attrazione\Modulistica\"/>
    </mc:Choice>
  </mc:AlternateContent>
  <xr:revisionPtr revIDLastSave="0" documentId="8_{E96105AE-3BF6-481F-90A9-D4A37B4E447E}" xr6:coauthVersionLast="47" xr6:coauthVersionMax="47" xr10:uidLastSave="{00000000-0000-0000-0000-000000000000}"/>
  <bookViews>
    <workbookView xWindow="-120" yWindow="-120" windowWidth="29040" windowHeight="15720" xr2:uid="{96D0C121-4EDC-4471-98DC-40405D19C33B}"/>
  </bookViews>
  <sheets>
    <sheet name="Profili avviat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 l="1"/>
  <c r="J8" i="1"/>
  <c r="J7" i="1"/>
  <c r="J10" i="1"/>
  <c r="J11" i="1"/>
  <c r="J12" i="1"/>
  <c r="J13" i="1"/>
  <c r="G9" i="1"/>
  <c r="H9" i="1"/>
  <c r="D9" i="1"/>
  <c r="G8" i="1"/>
  <c r="H8" i="1"/>
  <c r="D8" i="1"/>
  <c r="G7" i="1"/>
  <c r="H7" i="1"/>
  <c r="D7" i="1"/>
  <c r="J14" i="1"/>
</calcChain>
</file>

<file path=xl/sharedStrings.xml><?xml version="1.0" encoding="utf-8"?>
<sst xmlns="http://schemas.openxmlformats.org/spreadsheetml/2006/main" count="27" uniqueCount="27">
  <si>
    <t>ULA</t>
  </si>
  <si>
    <t>Profilo professionale</t>
  </si>
  <si>
    <t>% tempo lavoro</t>
  </si>
  <si>
    <t>Retribuzione lorda annua (€)</t>
  </si>
  <si>
    <t>A</t>
  </si>
  <si>
    <t>B</t>
  </si>
  <si>
    <t>C</t>
  </si>
  <si>
    <t>E</t>
  </si>
  <si>
    <t>F</t>
  </si>
  <si>
    <t>G=E+F</t>
  </si>
  <si>
    <t>Operaio</t>
  </si>
  <si>
    <t>D=B*B</t>
  </si>
  <si>
    <t>Costo annuo lordo previsto (€)</t>
  </si>
  <si>
    <t>Mesi previsti assunzione entro fine progetto</t>
  </si>
  <si>
    <t>H=G/mensilità</t>
  </si>
  <si>
    <t>I</t>
  </si>
  <si>
    <t>Costo salariale previsto per la durata del progetto</t>
  </si>
  <si>
    <t>Costi stimati salariali</t>
  </si>
  <si>
    <t>Operai</t>
  </si>
  <si>
    <r>
      <t>N. unità</t>
    </r>
    <r>
      <rPr>
        <sz val="9"/>
        <rFont val="Verdana"/>
        <family val="2"/>
      </rPr>
      <t xml:space="preserve"> (lavoratori occupati)</t>
    </r>
  </si>
  <si>
    <t>Indicazioni per la compilazione:</t>
  </si>
  <si>
    <t>Sezione 5 - All. 4: Costi stimati salariali relativi ai posti di lavoro creati per effetto dell'investimento (rif. Sez. C 1.2)</t>
  </si>
  <si>
    <t xml:space="preserve"> - per «costi salariali» si intende l'importo totale effettivamente pagabile dal beneficiario dell'aiuto in relazione ai posti di lavoro interessati, comprendente la retribuzione lorda prima delle imposte e i contributi obbligatori, quali gli oneri previdenziali e i contributi assistenziali per figli e familiari durante un periodo di tempo definito;
- per definire i "posti di lavoro creati per effetto dell'investimento" è necessario calcolare il numero di dipendenti impiegati in un dato stabilimento rispetto alla media dei 12 mesi precedenti dopo aver sottratto dal numero di posti di lavoro creati il numero di posti di lavoro soppressi nel corso dello stesso periodo, espressi in unità di lavoro-anno;
 - le unità stimate dovranno essere assunte entro i 24 mesi dalla data di concessione delle agevolazioni e si dovrà far riferimento ai mesi di occupazione effettivi che si prevede verranno svolti entro lo stesso termine;
 - al fine di definire la stima complessiva dei costi salariali, aggiungere alla tabella una riga per  ogni profilo di lavoratore che prevede la stessa retribuzione, lo stesso tempo giornaliero di occupazione nonchè numero di mensilità di lavoro effettivamente lavorate nel periodo di progetto.</t>
  </si>
  <si>
    <t>Tecnici</t>
  </si>
  <si>
    <t>Costo annuo lordo previsto mensile (€)</t>
  </si>
  <si>
    <t>L=D*H*I</t>
  </si>
  <si>
    <t>Contributi annui a carico datore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</si>
</sst>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71" formatCode="_-&quot;€&quot;\ * #,##0.00_-;\-&quot;€&quot;\ * #,##0.00_-;_-&quot;€&quot;\ * &quot;-&quot;??_-;_-@_-"/>
  </numFmts>
  <fonts count="9" x14ac:knownFonts="1">
    <font>
      <sz val="11"/>
      <color theme="1"/>
      <name val="Calibri"/>
      <family val="2"/>
      <scheme val="minor"/>
    </font>
    <font>
      <b/>
      <sz val="11"/>
      <color indexed="8"/>
      <name val="Calibri"/>
      <family val="2"/>
    </font>
    <font>
      <b/>
      <sz val="9"/>
      <name val="Verdana"/>
      <family val="2"/>
    </font>
    <font>
      <i/>
      <sz val="9"/>
      <name val="Verdana"/>
      <family val="2"/>
    </font>
    <font>
      <sz val="9"/>
      <name val="Verdana"/>
      <family val="2"/>
    </font>
    <font>
      <sz val="11"/>
      <color theme="1"/>
      <name val="Calibri"/>
      <family val="2"/>
      <scheme val="minor"/>
    </font>
    <font>
      <b/>
      <sz val="11"/>
      <color theme="1"/>
      <name val="Calibri"/>
      <family val="2"/>
      <scheme val="minor"/>
    </font>
    <font>
      <sz val="11"/>
      <name val="Calibri"/>
      <family val="2"/>
      <scheme val="minor"/>
    </font>
    <font>
      <b/>
      <sz val="12"/>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71" fontId="5" fillId="0" borderId="0" applyFont="0" applyFill="0" applyBorder="0" applyAlignment="0" applyProtection="0"/>
  </cellStyleXfs>
  <cellXfs count="22">
    <xf numFmtId="0" fontId="0" fillId="0" borderId="0" xfId="0"/>
    <xf numFmtId="0" fontId="1" fillId="0" borderId="0" xfId="0" applyFont="1" applyBorder="1"/>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171" fontId="7" fillId="0" borderId="1" xfId="1" applyFont="1" applyBorder="1" applyAlignment="1">
      <alignment horizontal="center" vertical="center" wrapText="1"/>
    </xf>
    <xf numFmtId="44"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4" fontId="0" fillId="2" borderId="1" xfId="0" applyNumberFormat="1" applyFill="1" applyBorder="1" applyAlignment="1">
      <alignment horizontal="center" vertical="center"/>
    </xf>
    <xf numFmtId="0" fontId="8" fillId="0" borderId="0" xfId="0" applyFont="1"/>
    <xf numFmtId="0" fontId="0" fillId="0" borderId="0" xfId="0" applyAlignment="1">
      <alignment vertical="center"/>
    </xf>
    <xf numFmtId="0" fontId="6" fillId="0" borderId="0" xfId="0" applyFont="1" applyAlignment="1">
      <alignment horizontal="right" vertical="center"/>
    </xf>
    <xf numFmtId="44" fontId="6" fillId="2" borderId="1" xfId="0" applyNumberFormat="1" applyFont="1" applyFill="1" applyBorder="1" applyAlignment="1">
      <alignment vertical="center"/>
    </xf>
    <xf numFmtId="0" fontId="1" fillId="0" borderId="1" xfId="0" applyFont="1" applyBorder="1" applyAlignment="1">
      <alignment horizontal="left"/>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cellXfs>
  <cellStyles count="2">
    <cellStyle name="Normale"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3A162-05EE-446F-B8CC-56B97FBB744C}">
  <sheetPr>
    <pageSetUpPr fitToPage="1"/>
  </sheetPr>
  <dimension ref="A2:J18"/>
  <sheetViews>
    <sheetView tabSelected="1" zoomScale="110" zoomScaleNormal="110" workbookViewId="0">
      <selection activeCell="F20" sqref="F20"/>
    </sheetView>
  </sheetViews>
  <sheetFormatPr defaultRowHeight="15" x14ac:dyDescent="0.25"/>
  <cols>
    <col min="1" max="1" width="17.140625" customWidth="1"/>
    <col min="2" max="2" width="12" customWidth="1"/>
    <col min="3" max="3" width="11.7109375" customWidth="1"/>
    <col min="4" max="4" width="10.85546875" customWidth="1"/>
    <col min="5" max="5" width="19.42578125" customWidth="1"/>
    <col min="6" max="6" width="19.7109375" customWidth="1"/>
    <col min="7" max="7" width="18.28515625" customWidth="1"/>
    <col min="8" max="8" width="20.7109375" customWidth="1"/>
    <col min="9" max="9" width="17.28515625" customWidth="1"/>
    <col min="10" max="10" width="21.140625" customWidth="1"/>
  </cols>
  <sheetData>
    <row r="2" spans="1:10" ht="15.75" x14ac:dyDescent="0.25">
      <c r="A2" s="14" t="s">
        <v>21</v>
      </c>
    </row>
    <row r="3" spans="1:10" ht="15.75" x14ac:dyDescent="0.25">
      <c r="A3" s="14"/>
    </row>
    <row r="5" spans="1:10" ht="45" x14ac:dyDescent="0.25">
      <c r="A5" s="2" t="s">
        <v>1</v>
      </c>
      <c r="B5" s="2" t="s">
        <v>19</v>
      </c>
      <c r="C5" s="2" t="s">
        <v>2</v>
      </c>
      <c r="D5" s="2" t="s">
        <v>0</v>
      </c>
      <c r="E5" s="2" t="s">
        <v>3</v>
      </c>
      <c r="F5" s="2" t="s">
        <v>26</v>
      </c>
      <c r="G5" s="2" t="s">
        <v>12</v>
      </c>
      <c r="H5" s="2" t="s">
        <v>24</v>
      </c>
      <c r="I5" s="3" t="s">
        <v>13</v>
      </c>
      <c r="J5" s="11" t="s">
        <v>16</v>
      </c>
    </row>
    <row r="6" spans="1:10" x14ac:dyDescent="0.25">
      <c r="A6" s="9" t="s">
        <v>4</v>
      </c>
      <c r="B6" s="9" t="s">
        <v>5</v>
      </c>
      <c r="C6" s="9" t="s">
        <v>6</v>
      </c>
      <c r="D6" s="9" t="s">
        <v>11</v>
      </c>
      <c r="E6" s="9" t="s">
        <v>7</v>
      </c>
      <c r="F6" s="9" t="s">
        <v>8</v>
      </c>
      <c r="G6" s="9" t="s">
        <v>9</v>
      </c>
      <c r="H6" s="9" t="s">
        <v>14</v>
      </c>
      <c r="I6" s="10" t="s">
        <v>15</v>
      </c>
      <c r="J6" s="12" t="s">
        <v>25</v>
      </c>
    </row>
    <row r="7" spans="1:10" x14ac:dyDescent="0.25">
      <c r="A7" s="4" t="s">
        <v>18</v>
      </c>
      <c r="B7" s="4">
        <v>3</v>
      </c>
      <c r="C7" s="5">
        <v>1</v>
      </c>
      <c r="D7" s="4">
        <f>B7*C7</f>
        <v>3</v>
      </c>
      <c r="E7" s="6">
        <v>40000</v>
      </c>
      <c r="F7" s="6">
        <v>20000</v>
      </c>
      <c r="G7" s="6">
        <f>E7+F7</f>
        <v>60000</v>
      </c>
      <c r="H7" s="7">
        <f>G7/12</f>
        <v>5000</v>
      </c>
      <c r="I7" s="8">
        <v>12</v>
      </c>
      <c r="J7" s="13">
        <f t="shared" ref="J7:J13" si="0">D7*H7*I7</f>
        <v>180000</v>
      </c>
    </row>
    <row r="8" spans="1:10" x14ac:dyDescent="0.25">
      <c r="A8" s="4" t="s">
        <v>10</v>
      </c>
      <c r="B8" s="4">
        <v>1</v>
      </c>
      <c r="C8" s="5">
        <v>0.5</v>
      </c>
      <c r="D8" s="4">
        <f>B8*C8</f>
        <v>0.5</v>
      </c>
      <c r="E8" s="6">
        <v>40000</v>
      </c>
      <c r="F8" s="6">
        <v>20000</v>
      </c>
      <c r="G8" s="6">
        <f>E8+F8</f>
        <v>60000</v>
      </c>
      <c r="H8" s="7">
        <f>G8/12</f>
        <v>5000</v>
      </c>
      <c r="I8" s="8">
        <v>18</v>
      </c>
      <c r="J8" s="13">
        <f t="shared" si="0"/>
        <v>45000</v>
      </c>
    </row>
    <row r="9" spans="1:10" x14ac:dyDescent="0.25">
      <c r="A9" s="4" t="s">
        <v>23</v>
      </c>
      <c r="B9" s="4">
        <v>5</v>
      </c>
      <c r="C9" s="5">
        <v>1</v>
      </c>
      <c r="D9" s="4">
        <f>B9*C9</f>
        <v>5</v>
      </c>
      <c r="E9" s="6">
        <v>50000</v>
      </c>
      <c r="F9" s="6">
        <v>25000</v>
      </c>
      <c r="G9" s="6">
        <f>E9+F9</f>
        <v>75000</v>
      </c>
      <c r="H9" s="7">
        <f>G9/12</f>
        <v>6250</v>
      </c>
      <c r="I9" s="8">
        <v>14</v>
      </c>
      <c r="J9" s="13">
        <f t="shared" si="0"/>
        <v>437500</v>
      </c>
    </row>
    <row r="10" spans="1:10" x14ac:dyDescent="0.25">
      <c r="A10" s="4"/>
      <c r="B10" s="4"/>
      <c r="C10" s="5"/>
      <c r="D10" s="4"/>
      <c r="E10" s="6"/>
      <c r="F10" s="6"/>
      <c r="G10" s="6"/>
      <c r="H10" s="7"/>
      <c r="I10" s="8"/>
      <c r="J10" s="13">
        <f t="shared" si="0"/>
        <v>0</v>
      </c>
    </row>
    <row r="11" spans="1:10" x14ac:dyDescent="0.25">
      <c r="A11" s="4"/>
      <c r="B11" s="4"/>
      <c r="C11" s="5"/>
      <c r="D11" s="4"/>
      <c r="E11" s="6"/>
      <c r="F11" s="6"/>
      <c r="G11" s="6"/>
      <c r="H11" s="7"/>
      <c r="I11" s="8"/>
      <c r="J11" s="13">
        <f t="shared" si="0"/>
        <v>0</v>
      </c>
    </row>
    <row r="12" spans="1:10" x14ac:dyDescent="0.25">
      <c r="A12" s="4"/>
      <c r="B12" s="4"/>
      <c r="C12" s="5"/>
      <c r="D12" s="4"/>
      <c r="E12" s="6"/>
      <c r="F12" s="6"/>
      <c r="G12" s="6"/>
      <c r="H12" s="7"/>
      <c r="I12" s="8"/>
      <c r="J12" s="13">
        <f t="shared" si="0"/>
        <v>0</v>
      </c>
    </row>
    <row r="13" spans="1:10" x14ac:dyDescent="0.25">
      <c r="A13" s="4"/>
      <c r="B13" s="4"/>
      <c r="C13" s="5"/>
      <c r="D13" s="4"/>
      <c r="E13" s="6"/>
      <c r="F13" s="6"/>
      <c r="G13" s="6"/>
      <c r="H13" s="7"/>
      <c r="I13" s="8"/>
      <c r="J13" s="13">
        <f t="shared" si="0"/>
        <v>0</v>
      </c>
    </row>
    <row r="14" spans="1:10" x14ac:dyDescent="0.25">
      <c r="A14" s="15"/>
      <c r="B14" s="15"/>
      <c r="C14" s="15"/>
      <c r="D14" s="15"/>
      <c r="E14" s="15"/>
      <c r="F14" s="15"/>
      <c r="G14" s="15"/>
      <c r="H14" s="15"/>
      <c r="I14" s="16" t="s">
        <v>17</v>
      </c>
      <c r="J14" s="17">
        <f>SUM(J7:J13)</f>
        <v>662500</v>
      </c>
    </row>
    <row r="17" spans="1:10" x14ac:dyDescent="0.25">
      <c r="A17" s="18" t="s">
        <v>20</v>
      </c>
      <c r="B17" s="18"/>
      <c r="C17" s="1"/>
    </row>
    <row r="18" spans="1:10" ht="124.5" customHeight="1" x14ac:dyDescent="0.25">
      <c r="A18" s="19" t="s">
        <v>22</v>
      </c>
      <c r="B18" s="20"/>
      <c r="C18" s="20"/>
      <c r="D18" s="20"/>
      <c r="E18" s="20"/>
      <c r="F18" s="20"/>
      <c r="G18" s="20"/>
      <c r="H18" s="20"/>
      <c r="I18" s="20"/>
      <c r="J18" s="21"/>
    </row>
  </sheetData>
  <mergeCells count="2">
    <mergeCell ref="A17:B17"/>
    <mergeCell ref="A18:J18"/>
  </mergeCells>
  <phoneticPr fontId="0" type="noConversion"/>
  <pageMargins left="0.70866141732283472" right="0.70866141732283472" top="0.74803149606299213" bottom="0.74803149606299213" header="0.31496062992125984" footer="0.31496062992125984"/>
  <pageSetup paperSize="9" scale="77"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Profili avviati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Caldarola Michele</dc:creator>
  <cp:lastModifiedBy>Marco Geron</cp:lastModifiedBy>
  <cp:lastPrinted>2026-02-17T13:34:28Z</cp:lastPrinted>
  <dcterms:created xsi:type="dcterms:W3CDTF">2016-02-05T09:44:40Z</dcterms:created>
  <dcterms:modified xsi:type="dcterms:W3CDTF">2026-02-18T09:08:13Z</dcterms:modified>
</cp:coreProperties>
</file>