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-GRUPPO FINANZA\M-Rampin\FONDO INNOVAZIONE 21\"/>
    </mc:Choice>
  </mc:AlternateContent>
  <xr:revisionPtr revIDLastSave="0" documentId="13_ncr:1_{656B9234-E551-45DB-A7CE-65B58F01433C}" xr6:coauthVersionLast="45" xr6:coauthVersionMax="45" xr10:uidLastSave="{00000000-0000-0000-0000-000000000000}"/>
  <bookViews>
    <workbookView xWindow="-120" yWindow="-120" windowWidth="29040" windowHeight="15990" xr2:uid="{DFDFC93F-369F-4C29-95AE-C3170F08AAC3}"/>
  </bookViews>
  <sheets>
    <sheet name="HOME" sheetId="4" r:id="rId1"/>
    <sheet name="IMPRESE" sheetId="1" r:id="rId2"/>
    <sheet name="PROFESSIONISTI" sheetId="3" r:id="rId3"/>
  </sheets>
  <definedNames>
    <definedName name="_40___50" localSheetId="2">PROFESSIONISTI!$B$24:$D$24</definedName>
    <definedName name="_40___50">IMPRESE!$B$30:$D$30</definedName>
    <definedName name="_80">PROFESSIONISTI!$B$24:$D$24</definedName>
    <definedName name="no" localSheetId="2">PROFESSIONISTI!$B$28:$C$28</definedName>
    <definedName name="no">IMPRESE!$B$34:$C$34</definedName>
    <definedName name="Rapporto_tra_la_spesa_preventivata_supportata_da_preventivi_resi_dai_fornitori_individuati_e_la_spesa_totale_preventivata_per_l’intervento" localSheetId="2">PROFESSIONISTI!$B$24:$D$24</definedName>
    <definedName name="Rapporto_tra_la_spesa_preventivata_supportata_da_preventivi_resi_dai_fornitori_individuati_e_la_spesa_totale_preventivata_per_l’intervento">IMPRESE!$B$30:$D$30</definedName>
    <definedName name="si" localSheetId="2">PROFESSIONISTI!#REF!</definedName>
    <definedName name="si">IMPRESE!$B$38:$I$38</definedName>
    <definedName name="una_stella" localSheetId="2">PROFESSIONISTI!#REF!</definedName>
    <definedName name="una_stella">IMPRESE!$B$38:$I$38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9" i="3"/>
  <c r="L16" i="1"/>
  <c r="L15" i="1"/>
  <c r="L14" i="1"/>
  <c r="L13" i="1"/>
  <c r="L12" i="1"/>
  <c r="L11" i="1"/>
  <c r="L10" i="1"/>
  <c r="L9" i="1"/>
  <c r="L15" i="3" l="1"/>
  <c r="L17" i="1"/>
</calcChain>
</file>

<file path=xl/sharedStrings.xml><?xml version="1.0" encoding="utf-8"?>
<sst xmlns="http://schemas.openxmlformats.org/spreadsheetml/2006/main" count="97" uniqueCount="76">
  <si>
    <t>ID.</t>
  </si>
  <si>
    <t>Criterio</t>
  </si>
  <si>
    <t>Descrizione del criterio di valutazione</t>
  </si>
  <si>
    <t>Punteggio assegnato</t>
  </si>
  <si>
    <t>AI-1</t>
  </si>
  <si>
    <t>Sistema di qualità del proponente</t>
  </si>
  <si>
    <t>Sostenibilità ambientale dei processi del proponente</t>
  </si>
  <si>
    <t>AI-3</t>
  </si>
  <si>
    <t>Incidenza degli investimenti in beni 4.0</t>
  </si>
  <si>
    <t>AI-4</t>
  </si>
  <si>
    <t>Affidabilità tecnica complessiva</t>
  </si>
  <si>
    <t>Rapporto tra la spesa preventivata supportata da preventivi resi dai fornitori individuati e la spesa totale preventivata per l’intervento</t>
  </si>
  <si>
    <t>AI-5</t>
  </si>
  <si>
    <t>Affidabilità finanziaria del proponente</t>
  </si>
  <si>
    <t>AI-6</t>
  </si>
  <si>
    <t>Maturità del proponente</t>
  </si>
  <si>
    <t>AI-7</t>
  </si>
  <si>
    <t>Valorizzazione scientifica</t>
  </si>
  <si>
    <t>AI-8</t>
  </si>
  <si>
    <t>Rating di legalità</t>
  </si>
  <si>
    <t>Possesso del rating di legalità dell’impresa proponente e relativo punteggio attribuito dall’AGCM</t>
  </si>
  <si>
    <t>si</t>
  </si>
  <si>
    <t>no</t>
  </si>
  <si>
    <t>&lt; 40%</t>
  </si>
  <si>
    <t>&lt; 60%</t>
  </si>
  <si>
    <t>&gt; 80%</t>
  </si>
  <si>
    <t>una stella</t>
  </si>
  <si>
    <t>una stella +</t>
  </si>
  <si>
    <t>due stelle</t>
  </si>
  <si>
    <t>due stelle +</t>
  </si>
  <si>
    <t>tre stelle</t>
  </si>
  <si>
    <t>una stella + +</t>
  </si>
  <si>
    <t>due stelle + +</t>
  </si>
  <si>
    <t>PUNTEGGIO TOTALE</t>
  </si>
  <si>
    <t>CRITERIO 3</t>
  </si>
  <si>
    <t>CRITERIO 4</t>
  </si>
  <si>
    <t>AP-1</t>
  </si>
  <si>
    <t>&lt; 70%</t>
  </si>
  <si>
    <t>CRITERIO 2</t>
  </si>
  <si>
    <t>AP-3</t>
  </si>
  <si>
    <t>AP-4</t>
  </si>
  <si>
    <t>AP-5</t>
  </si>
  <si>
    <t>Digitalizzazione 4.0</t>
  </si>
  <si>
    <t>AP-6</t>
  </si>
  <si>
    <t>CRITERIO 8</t>
  </si>
  <si>
    <t>&gt;= 40%&lt; 50%</t>
  </si>
  <si>
    <t>&gt;= 50%&lt; 60%</t>
  </si>
  <si>
    <t xml:space="preserve">CRITERIO  1-2- 5 </t>
  </si>
  <si>
    <t>CRITERIO  6 - 7</t>
  </si>
  <si>
    <t>rating assente</t>
  </si>
  <si>
    <t>CRITERIO  1-3</t>
  </si>
  <si>
    <t>CRITERIO  4 - 5 -6</t>
  </si>
  <si>
    <t>&gt; 70%</t>
  </si>
  <si>
    <t>&gt;= 60%&lt;= 80%</t>
  </si>
  <si>
    <t>È previsto il coinvolgimento nell’intervento di Università o Organismi di ricerca?</t>
  </si>
  <si>
    <t>&gt;= 60%=&lt; 70%</t>
  </si>
  <si>
    <t>L’impresa proponente allega alla domanda di agevolazione la delibera (non la semplice lettera che accorda la disponibilità) della Banca o Confidi con la quale si concede l’ammontare di finanziamento agevolato previsto?</t>
  </si>
  <si>
    <t xml:space="preserve">L’impresa proponente ha concluso almeno 2 esercizi finanziari approvando almeno 2 bilanci (con avvenuto deposito se previsto), oppure, in assenza di obbligo di redazione del bilancio, ha presentato 2 dichiarazioni dei redditi? </t>
  </si>
  <si>
    <t>&gt; 90%</t>
  </si>
  <si>
    <t>&gt;= 70% =&lt; 90%</t>
  </si>
  <si>
    <t>Il proponente ha concluso almeno 2 esercizi finanziari approvando almeno 2 bilanci (con avvenuto deposito se previsto), oppure, in assenza di obbligo di redazione del bilancio, ha presentato 2 dichiarazioni dei redditi?</t>
  </si>
  <si>
    <t xml:space="preserve">Rapporto tra la spesa preventivata supportata da preventivi (allegati alla domanda) resi dai fornitori individuati e la spesa totale preventivata per l’intervento </t>
  </si>
  <si>
    <t>L’impresa proponente è in possesso della certificazione ISO 9001 (UNI EN ISO 9001:2015)?</t>
  </si>
  <si>
    <t>L’impresa proponente è in possesso della certificazione ISO 14001 (UNI EN ISO 14001:2015)?</t>
  </si>
  <si>
    <t>Il proponente allega alla domanda di agevolazione la delibera (non la semplice lettera che accorda la disponibilità) della Banca o Confidi con la quale si concede l’ammontare di finanziamento agevolato previsto?</t>
  </si>
  <si>
    <t>Tra le spese d’investimento sono compresi anche beni materiali e immateriali 4.0 (tipologie di beni elencati in Appendice 2)?</t>
  </si>
  <si>
    <t>Fondo per l'Innovazione - DGR N.724/21</t>
  </si>
  <si>
    <t>FOGLIO DI CALCOLO PER L'ATTRIBUZIONE DEL PUNTEGGIO PER LA VALUTAZIONE AUTOMATICA</t>
  </si>
  <si>
    <t>Fondo per l'Innovazione - DGR N.724/21          FOGLIO DI CALCOLO PER L'ATTRIBUZIONE DEL PUNTEGGIO PER LA VALUTAZIONE AUTOMATICA</t>
  </si>
  <si>
    <t>IMPRESE</t>
  </si>
  <si>
    <t xml:space="preserve">LIBERI PROFESSIONISTI, ASSOCIAZIONI PROFESSIONALI, SOCIETÀ TRA PROFESSIONISTI
</t>
  </si>
  <si>
    <t>Compilare le celle evidenziate in giallo - Selezionare dai menù a tendina le risposte adeguate</t>
  </si>
  <si>
    <r>
      <t xml:space="preserve">Rapporto tra la quota di spesa risultante dai preventivi di spesa (allegati alla domanda) in beni materiali e immateriali 4.0 (tipologie di beni elencati in </t>
    </r>
    <r>
      <rPr>
        <sz val="10"/>
        <color rgb="FF000000"/>
        <rFont val="Verdana"/>
        <family val="2"/>
      </rPr>
      <t xml:space="preserve">Appendice 2) </t>
    </r>
    <r>
      <rPr>
        <sz val="10"/>
        <color theme="1"/>
        <rFont val="Verdana"/>
        <family val="2"/>
      </rPr>
      <t>e la spesa totale preventivata per l’intervento</t>
    </r>
  </si>
  <si>
    <t>Risposta</t>
  </si>
  <si>
    <t>AP-2</t>
  </si>
  <si>
    <t>AI-2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</si>
</sst>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FF"/>
      <name val="Verdana"/>
      <family val="2"/>
    </font>
    <font>
      <sz val="10"/>
      <color rgb="FF000000"/>
      <name val="Verdana"/>
      <family val="2"/>
    </font>
    <font>
      <b/>
      <sz val="10"/>
      <color rgb="FF0000FF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0" fontId="2" fillId="0" borderId="0" xfId="0" applyFont="1"/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8" fillId="4" borderId="2" xfId="0" quotePrefix="1" applyFont="1" applyFill="1" applyBorder="1" applyAlignment="1">
      <alignment horizontal="center"/>
    </xf>
    <xf numFmtId="0" fontId="8" fillId="4" borderId="4" xfId="0" quotePrefix="1" applyFont="1" applyFill="1" applyBorder="1" applyAlignment="1">
      <alignment horizontal="center"/>
    </xf>
    <xf numFmtId="0" fontId="8" fillId="4" borderId="3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OFESSIONISTI!A1"/><Relationship Id="rId2" Type="http://schemas.openxmlformats.org/officeDocument/2006/relationships/image" Target="../media/image1.gif"/><Relationship Id="rId1" Type="http://schemas.openxmlformats.org/officeDocument/2006/relationships/hyperlink" Target="https://www.venetosviluppo.it/portal/portal/vs/Attivita/Agevolata/ProdottiWindow?categoria=Finanziamenti&amp;prodotto=%2FFinanziamenti%2FDGR_724_2021_INNOVAZIONE&amp;action=2" TargetMode="External"/><Relationship Id="rId4" Type="http://schemas.openxmlformats.org/officeDocument/2006/relationships/hyperlink" Target="#IMPRE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2</xdr:col>
      <xdr:colOff>228600</xdr:colOff>
      <xdr:row>4</xdr:row>
      <xdr:rowOff>158371</xdr:rowOff>
    </xdr:to>
    <xdr:pic>
      <xdr:nvPicPr>
        <xdr:cNvPr id="3" name="logoName">
          <a:hlinkClick xmlns:r="http://schemas.openxmlformats.org/officeDocument/2006/relationships" r:id="rId1" tooltip="Scheda prodotto - Fondo per l'Innovazione DGR n.724/21"/>
          <a:extLst>
            <a:ext uri="{FF2B5EF4-FFF2-40B4-BE49-F238E27FC236}">
              <a16:creationId xmlns:a16="http://schemas.microsoft.com/office/drawing/2014/main" id="{BACA8CA5-0135-44EE-AA37-0713F0B7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228725" cy="99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602456</xdr:colOff>
      <xdr:row>19</xdr:row>
      <xdr:rowOff>171444</xdr:rowOff>
    </xdr:from>
    <xdr:to>
      <xdr:col>11</xdr:col>
      <xdr:colOff>495300</xdr:colOff>
      <xdr:row>27</xdr:row>
      <xdr:rowOff>19050</xdr:rowOff>
    </xdr:to>
    <xdr:sp macro="" textlink="">
      <xdr:nvSpPr>
        <xdr:cNvPr id="5" name="Rettangolo con angoli arrotondati 4">
          <a:hlinkClick xmlns:r="http://schemas.openxmlformats.org/officeDocument/2006/relationships" r:id="rId3" tooltip="Foglio Professionisti"/>
          <a:extLst>
            <a:ext uri="{FF2B5EF4-FFF2-40B4-BE49-F238E27FC236}">
              <a16:creationId xmlns:a16="http://schemas.microsoft.com/office/drawing/2014/main" id="{5326EF05-5504-4BE0-AAAE-A3823264AF83}"/>
            </a:ext>
          </a:extLst>
        </xdr:cNvPr>
        <xdr:cNvSpPr/>
      </xdr:nvSpPr>
      <xdr:spPr>
        <a:xfrm>
          <a:off x="3040856" y="4010019"/>
          <a:ext cx="4160044" cy="1371606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LIBERI PROFESSIONISTI, ASSOCIAZIONI PROFESSIONALI, SOCIETÀ TRA PROFESSIONISTI</a:t>
          </a:r>
          <a:endParaRPr lang="it-IT" sz="2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602456</xdr:colOff>
      <xdr:row>9</xdr:row>
      <xdr:rowOff>95244</xdr:rowOff>
    </xdr:from>
    <xdr:to>
      <xdr:col>11</xdr:col>
      <xdr:colOff>495300</xdr:colOff>
      <xdr:row>16</xdr:row>
      <xdr:rowOff>133350</xdr:rowOff>
    </xdr:to>
    <xdr:sp macro="" textlink="">
      <xdr:nvSpPr>
        <xdr:cNvPr id="6" name="Rettangolo con angoli arrotondati 5">
          <a:hlinkClick xmlns:r="http://schemas.openxmlformats.org/officeDocument/2006/relationships" r:id="rId4" tooltip="Foglio Imprese"/>
          <a:extLst>
            <a:ext uri="{FF2B5EF4-FFF2-40B4-BE49-F238E27FC236}">
              <a16:creationId xmlns:a16="http://schemas.microsoft.com/office/drawing/2014/main" id="{AB5A7215-1C96-4FC9-9787-95B222E5B247}"/>
            </a:ext>
          </a:extLst>
        </xdr:cNvPr>
        <xdr:cNvSpPr/>
      </xdr:nvSpPr>
      <xdr:spPr>
        <a:xfrm>
          <a:off x="3040856" y="2028819"/>
          <a:ext cx="4160044" cy="1371606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IMPRESE</a:t>
          </a:r>
          <a:endParaRPr lang="it-IT" sz="2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76201</xdr:rowOff>
    </xdr:from>
    <xdr:to>
      <xdr:col>0</xdr:col>
      <xdr:colOff>783050</xdr:colOff>
      <xdr:row>4</xdr:row>
      <xdr:rowOff>9525</xdr:rowOff>
    </xdr:to>
    <xdr:pic>
      <xdr:nvPicPr>
        <xdr:cNvPr id="2" name="logoName">
          <a:extLst>
            <a:ext uri="{FF2B5EF4-FFF2-40B4-BE49-F238E27FC236}">
              <a16:creationId xmlns:a16="http://schemas.microsoft.com/office/drawing/2014/main" id="{44823814-ACE3-4CBE-B5D6-FD1ADB97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76201"/>
          <a:ext cx="716374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771526</xdr:colOff>
      <xdr:row>0</xdr:row>
      <xdr:rowOff>57150</xdr:rowOff>
    </xdr:from>
    <xdr:to>
      <xdr:col>11</xdr:col>
      <xdr:colOff>857250</xdr:colOff>
      <xdr:row>3</xdr:row>
      <xdr:rowOff>17696</xdr:rowOff>
    </xdr:to>
    <xdr:pic>
      <xdr:nvPicPr>
        <xdr:cNvPr id="4" name="Immagin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6D4B6A-337A-4FA5-92A0-683DCC27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6" y="57150"/>
          <a:ext cx="1038224" cy="44632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802099</xdr:colOff>
      <xdr:row>4</xdr:row>
      <xdr:rowOff>19049</xdr:rowOff>
    </xdr:to>
    <xdr:pic>
      <xdr:nvPicPr>
        <xdr:cNvPr id="5" name="logoName">
          <a:extLst>
            <a:ext uri="{FF2B5EF4-FFF2-40B4-BE49-F238E27FC236}">
              <a16:creationId xmlns:a16="http://schemas.microsoft.com/office/drawing/2014/main" id="{5880D3B7-DAC2-4A5E-A292-A1847E5F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716374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723900</xdr:colOff>
      <xdr:row>0</xdr:row>
      <xdr:rowOff>76200</xdr:rowOff>
    </xdr:from>
    <xdr:to>
      <xdr:col>11</xdr:col>
      <xdr:colOff>809624</xdr:colOff>
      <xdr:row>3</xdr:row>
      <xdr:rowOff>36746</xdr:rowOff>
    </xdr:to>
    <xdr:pic>
      <xdr:nvPicPr>
        <xdr:cNvPr id="7" name="Immagin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38DBE1-D053-4E3D-8442-B5D0CE95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76200"/>
          <a:ext cx="1038224" cy="44632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B986-DD27-4A48-BB4F-4D4E097CF671}">
  <dimension ref="A1:AD50"/>
  <sheetViews>
    <sheetView tabSelected="1" zoomScaleNormal="100" workbookViewId="0">
      <selection activeCell="O11" sqref="O11"/>
    </sheetView>
  </sheetViews>
  <sheetFormatPr defaultRowHeight="15" x14ac:dyDescent="0.25"/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1.5" x14ac:dyDescent="0.25">
      <c r="A2" s="1"/>
      <c r="B2" s="1"/>
      <c r="C2" s="1"/>
      <c r="E2" s="3" t="s">
        <v>66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x14ac:dyDescent="0.25">
      <c r="A4" s="1"/>
      <c r="B4" s="1"/>
      <c r="C4" s="1"/>
      <c r="D4" s="1"/>
      <c r="E4" s="4" t="s">
        <v>67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</sheetData>
  <sheetProtection algorithmName="SHA-512" hashValue="M7InlCicmtJaW2wwDZT0ZwhWDDsHYRFfoBJRlm/gT4WlnZ6W5S9/07E0Qds4+vL0TeChxN0kHWUSi/hDBbfehw==" saltValue="hYMWmBBSsQ576nYbn/dNk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25D0-5163-435C-A5D8-DAC136AFAD5F}">
  <dimension ref="A1:AD50"/>
  <sheetViews>
    <sheetView zoomScaleNormal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13.42578125" style="8" customWidth="1"/>
    <col min="2" max="9" width="15.42578125" style="8" customWidth="1"/>
    <col min="10" max="10" width="16.42578125" style="8" customWidth="1"/>
    <col min="11" max="11" width="14.28515625" style="8" customWidth="1"/>
    <col min="12" max="12" width="13" style="8" customWidth="1"/>
    <col min="13" max="16384" width="9.140625" style="8"/>
  </cols>
  <sheetData>
    <row r="1" spans="1:30" x14ac:dyDescent="0.2">
      <c r="A1" s="6"/>
      <c r="B1" s="7" t="s">
        <v>68</v>
      </c>
      <c r="C1" s="6"/>
      <c r="D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x14ac:dyDescent="0.2">
      <c r="A2" s="6"/>
      <c r="B2" s="9" t="s">
        <v>69</v>
      </c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x14ac:dyDescent="0.2">
      <c r="A4" s="6"/>
      <c r="B4" s="18" t="s">
        <v>71</v>
      </c>
      <c r="C4" s="19"/>
      <c r="D4" s="19"/>
      <c r="E4" s="19"/>
      <c r="F4" s="19"/>
      <c r="G4" s="19"/>
      <c r="H4" s="2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">
      <c r="A6" s="6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46.5" customHeight="1" x14ac:dyDescent="0.2">
      <c r="A8" s="6"/>
      <c r="B8" s="2" t="s">
        <v>0</v>
      </c>
      <c r="C8" s="26" t="s">
        <v>1</v>
      </c>
      <c r="D8" s="27"/>
      <c r="E8" s="26" t="s">
        <v>2</v>
      </c>
      <c r="F8" s="32"/>
      <c r="G8" s="32"/>
      <c r="H8" s="32"/>
      <c r="I8" s="32"/>
      <c r="J8" s="27"/>
      <c r="K8" s="2" t="s">
        <v>73</v>
      </c>
      <c r="L8" s="2" t="s">
        <v>3</v>
      </c>
      <c r="M8" s="1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57" customHeight="1" x14ac:dyDescent="0.2">
      <c r="A9" s="6"/>
      <c r="B9" s="33" t="s">
        <v>4</v>
      </c>
      <c r="C9" s="21" t="s">
        <v>5</v>
      </c>
      <c r="D9" s="22"/>
      <c r="E9" s="28" t="s">
        <v>62</v>
      </c>
      <c r="F9" s="29"/>
      <c r="G9" s="29"/>
      <c r="H9" s="29"/>
      <c r="I9" s="29"/>
      <c r="J9" s="30"/>
      <c r="K9" s="37"/>
      <c r="L9" s="5" t="str">
        <f>IF(K9&gt;0,(LOOKUP(K9,$B$22:$C$22,$B$23:$C$23)),"")</f>
        <v/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57" customHeight="1" x14ac:dyDescent="0.2">
      <c r="A10" s="6"/>
      <c r="B10" s="33" t="s">
        <v>75</v>
      </c>
      <c r="C10" s="21" t="s">
        <v>6</v>
      </c>
      <c r="D10" s="22"/>
      <c r="E10" s="28" t="s">
        <v>63</v>
      </c>
      <c r="F10" s="29"/>
      <c r="G10" s="29"/>
      <c r="H10" s="29"/>
      <c r="I10" s="29"/>
      <c r="J10" s="30"/>
      <c r="K10" s="37"/>
      <c r="L10" s="5" t="str">
        <f>IF(K10&gt;0,(LOOKUP(K10,$B$22:$C$22,$B$23:$C$23)),"")</f>
        <v/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57" customHeight="1" x14ac:dyDescent="0.2">
      <c r="A11" s="6"/>
      <c r="B11" s="33" t="s">
        <v>7</v>
      </c>
      <c r="C11" s="21" t="s">
        <v>8</v>
      </c>
      <c r="D11" s="22"/>
      <c r="E11" s="28" t="s">
        <v>72</v>
      </c>
      <c r="F11" s="29"/>
      <c r="G11" s="29"/>
      <c r="H11" s="29"/>
      <c r="I11" s="29"/>
      <c r="J11" s="30"/>
      <c r="K11" s="37"/>
      <c r="L11" s="5" t="str">
        <f>IF(K11&gt;0,(IF(K11="&lt; 40%",0,IF(K11="&gt;= 40%&lt; 50%",1,IF(K11="&gt;= 50%&lt; 60%",2,IF(K11="&gt;= 60%=&lt; 70%",3,4))))),"")</f>
        <v/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57" customHeight="1" x14ac:dyDescent="0.2">
      <c r="A12" s="6"/>
      <c r="B12" s="33" t="s">
        <v>9</v>
      </c>
      <c r="C12" s="21" t="s">
        <v>10</v>
      </c>
      <c r="D12" s="22"/>
      <c r="E12" s="28" t="s">
        <v>61</v>
      </c>
      <c r="F12" s="29"/>
      <c r="G12" s="29"/>
      <c r="H12" s="29"/>
      <c r="I12" s="29"/>
      <c r="J12" s="30"/>
      <c r="K12" s="37"/>
      <c r="L12" s="5" t="str">
        <f>IF(K12&gt;0,(IF(K12="&lt; 60%",0,IF(K12="&gt;= 60%&lt;= 80%",3,5))),"")</f>
        <v/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57" customHeight="1" x14ac:dyDescent="0.2">
      <c r="A13" s="6"/>
      <c r="B13" s="33" t="s">
        <v>12</v>
      </c>
      <c r="C13" s="21" t="s">
        <v>13</v>
      </c>
      <c r="D13" s="22"/>
      <c r="E13" s="28" t="s">
        <v>56</v>
      </c>
      <c r="F13" s="29"/>
      <c r="G13" s="29"/>
      <c r="H13" s="29"/>
      <c r="I13" s="29"/>
      <c r="J13" s="30"/>
      <c r="K13" s="37"/>
      <c r="L13" s="5" t="str">
        <f>IF(K13&gt;0,(LOOKUP(K13,$B$22:$C$22,$B$23:$C$23)),"")</f>
        <v/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60.75" customHeight="1" x14ac:dyDescent="0.2">
      <c r="A14" s="6"/>
      <c r="B14" s="33" t="s">
        <v>14</v>
      </c>
      <c r="C14" s="21" t="s">
        <v>15</v>
      </c>
      <c r="D14" s="22"/>
      <c r="E14" s="28" t="s">
        <v>57</v>
      </c>
      <c r="F14" s="29"/>
      <c r="G14" s="29"/>
      <c r="H14" s="29"/>
      <c r="I14" s="29"/>
      <c r="J14" s="30"/>
      <c r="K14" s="37"/>
      <c r="L14" s="5" t="str">
        <f>IF(K14&gt;0,(LOOKUP(K14,$B$34:$C$34,$B$35:$C$35)),"")</f>
        <v/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54" customHeight="1" x14ac:dyDescent="0.2">
      <c r="A15" s="6"/>
      <c r="B15" s="33" t="s">
        <v>16</v>
      </c>
      <c r="C15" s="21" t="s">
        <v>17</v>
      </c>
      <c r="D15" s="22"/>
      <c r="E15" s="28" t="s">
        <v>54</v>
      </c>
      <c r="F15" s="29"/>
      <c r="G15" s="29"/>
      <c r="H15" s="29"/>
      <c r="I15" s="29"/>
      <c r="J15" s="30"/>
      <c r="K15" s="37"/>
      <c r="L15" s="5" t="str">
        <f>IF(K15&gt;0,(LOOKUP(K15,$B$34:$C$34,$B$35:$C$35)),"")</f>
        <v/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57" customHeight="1" x14ac:dyDescent="0.2">
      <c r="A16" s="6"/>
      <c r="B16" s="33" t="s">
        <v>18</v>
      </c>
      <c r="C16" s="21" t="s">
        <v>19</v>
      </c>
      <c r="D16" s="22"/>
      <c r="E16" s="28" t="s">
        <v>20</v>
      </c>
      <c r="F16" s="29"/>
      <c r="G16" s="29"/>
      <c r="H16" s="29"/>
      <c r="I16" s="29"/>
      <c r="J16" s="30"/>
      <c r="K16" s="37"/>
      <c r="L16" s="5" t="str">
        <f>IF(K16&gt;0,(IF(K16="rating assente",0,IF(K16="una stella",1,IF(K16="una stella +",2,IF(K16="una stella + +",3,IF(K16="due stelle",4,IF(K16="due stelle +",5,IF(K16="due stelle + +",6,7)))))))),"")</f>
        <v/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4.25" customHeight="1" x14ac:dyDescent="0.2">
      <c r="A17" s="6"/>
      <c r="B17" s="34" t="s">
        <v>33</v>
      </c>
      <c r="C17" s="35"/>
      <c r="D17" s="35"/>
      <c r="E17" s="35"/>
      <c r="F17" s="35"/>
      <c r="G17" s="35"/>
      <c r="H17" s="35"/>
      <c r="I17" s="35"/>
      <c r="J17" s="35"/>
      <c r="K17" s="36"/>
      <c r="L17" s="16">
        <f>SUM(L9:L16)</f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">
      <c r="A21" s="6"/>
      <c r="B21" s="23" t="s">
        <v>47</v>
      </c>
      <c r="C21" s="2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">
      <c r="A22" s="6"/>
      <c r="B22" s="10" t="s">
        <v>22</v>
      </c>
      <c r="C22" s="10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">
      <c r="A23" s="6"/>
      <c r="B23" s="11">
        <v>0</v>
      </c>
      <c r="C23" s="11">
        <v>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">
      <c r="A25" s="6"/>
      <c r="B25" s="23" t="s">
        <v>34</v>
      </c>
      <c r="C25" s="31"/>
      <c r="D25" s="31"/>
      <c r="E25" s="31"/>
      <c r="F25" s="2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">
      <c r="A26" s="6"/>
      <c r="B26" s="12" t="s">
        <v>23</v>
      </c>
      <c r="C26" s="12" t="s">
        <v>45</v>
      </c>
      <c r="D26" s="12" t="s">
        <v>46</v>
      </c>
      <c r="E26" s="12" t="s">
        <v>55</v>
      </c>
      <c r="F26" s="12" t="s">
        <v>52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">
      <c r="A27" s="6"/>
      <c r="B27" s="13">
        <v>0</v>
      </c>
      <c r="C27" s="13">
        <v>1</v>
      </c>
      <c r="D27" s="13">
        <v>2</v>
      </c>
      <c r="E27" s="13">
        <v>3</v>
      </c>
      <c r="F27" s="13">
        <v>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">
      <c r="A29" s="6"/>
      <c r="B29" s="25" t="s">
        <v>35</v>
      </c>
      <c r="C29" s="25"/>
      <c r="D29" s="2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">
      <c r="A30" s="6"/>
      <c r="B30" s="10" t="s">
        <v>24</v>
      </c>
      <c r="C30" s="10" t="s">
        <v>53</v>
      </c>
      <c r="D30" s="10" t="s">
        <v>25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">
      <c r="A31" s="6"/>
      <c r="B31" s="11">
        <v>0</v>
      </c>
      <c r="C31" s="11">
        <v>3</v>
      </c>
      <c r="D31" s="11">
        <v>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">
      <c r="A33" s="6"/>
      <c r="B33" s="23" t="s">
        <v>48</v>
      </c>
      <c r="C33" s="2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6"/>
      <c r="B34" s="10" t="s">
        <v>22</v>
      </c>
      <c r="C34" s="10" t="s">
        <v>21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6"/>
      <c r="B35" s="11">
        <v>0</v>
      </c>
      <c r="C35" s="11">
        <v>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6"/>
      <c r="B37" s="25" t="s">
        <v>44</v>
      </c>
      <c r="C37" s="25"/>
      <c r="D37" s="25"/>
      <c r="E37" s="25"/>
      <c r="F37" s="25"/>
      <c r="G37" s="25"/>
      <c r="H37" s="25"/>
      <c r="I37" s="2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6"/>
      <c r="B38" s="12" t="s">
        <v>49</v>
      </c>
      <c r="C38" s="14" t="s">
        <v>26</v>
      </c>
      <c r="D38" s="14" t="s">
        <v>27</v>
      </c>
      <c r="E38" s="14" t="s">
        <v>31</v>
      </c>
      <c r="F38" s="14" t="s">
        <v>28</v>
      </c>
      <c r="G38" s="14" t="s">
        <v>29</v>
      </c>
      <c r="H38" s="14" t="s">
        <v>32</v>
      </c>
      <c r="I38" s="14" t="s">
        <v>30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6"/>
      <c r="B39" s="11">
        <v>0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H39" s="11">
        <v>6</v>
      </c>
      <c r="I39" s="11"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</sheetData>
  <sheetProtection algorithmName="SHA-512" hashValue="MMYaeLARIZDS4z5v37jhlgirbPlbAVEYyY5Jw6yTXMA8yqQ4k7D1VQ+Fb0/DUcNnRJqWy6cSWNN6VP5Rca+rwQ==" saltValue="eBlLLJP0QIF7MGJco46H6w==" spinCount="100000" sheet="1" objects="1" scenarios="1"/>
  <mergeCells count="25">
    <mergeCell ref="E15:J15"/>
    <mergeCell ref="E16:J16"/>
    <mergeCell ref="B17:K17"/>
    <mergeCell ref="E8:J8"/>
    <mergeCell ref="E9:J9"/>
    <mergeCell ref="E10:J10"/>
    <mergeCell ref="E11:J11"/>
    <mergeCell ref="E12:J12"/>
    <mergeCell ref="E13:J13"/>
    <mergeCell ref="C15:D15"/>
    <mergeCell ref="C16:D16"/>
    <mergeCell ref="C9:D9"/>
    <mergeCell ref="C10:D10"/>
    <mergeCell ref="C11:D11"/>
    <mergeCell ref="C12:D12"/>
    <mergeCell ref="C13:D13"/>
    <mergeCell ref="B4:H4"/>
    <mergeCell ref="C14:D14"/>
    <mergeCell ref="B21:C21"/>
    <mergeCell ref="B29:D29"/>
    <mergeCell ref="B37:I37"/>
    <mergeCell ref="C8:D8"/>
    <mergeCell ref="E14:J14"/>
    <mergeCell ref="B25:F25"/>
    <mergeCell ref="B33:C33"/>
  </mergeCells>
  <dataValidations count="4">
    <dataValidation type="list" allowBlank="1" showInputMessage="1" showErrorMessage="1" sqref="K13:K15 K9:K10" xr:uid="{C64FE983-4C01-4548-B229-27F96FFDBA2E}">
      <formula1>$B$22:$D$22</formula1>
    </dataValidation>
    <dataValidation type="list" allowBlank="1" showInputMessage="1" showErrorMessage="1" sqref="K12" xr:uid="{B4DD779E-7AB8-4D81-B069-75595C1B0568}">
      <formula1>$B$30:$E$30</formula1>
    </dataValidation>
    <dataValidation type="list" allowBlank="1" showInputMessage="1" showErrorMessage="1" sqref="K16" xr:uid="{121CF493-31E3-44F2-B23C-8FBB2C14CCB4}">
      <formula1>$B$38:$J$38</formula1>
    </dataValidation>
    <dataValidation type="list" allowBlank="1" showInputMessage="1" showErrorMessage="1" sqref="K11" xr:uid="{F8C704A0-1A55-47E5-8564-B42E1BE4B0AC}">
      <formula1>$B$26:$G$26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6AE4-51D7-45F9-99CB-3DD93C42CF24}">
  <dimension ref="A1:AD50"/>
  <sheetViews>
    <sheetView zoomScaleNormal="100" workbookViewId="0">
      <pane ySplit="8" topLeftCell="A9" activePane="bottomLeft" state="frozen"/>
      <selection pane="bottomLeft" activeCell="F24" sqref="F24"/>
    </sheetView>
  </sheetViews>
  <sheetFormatPr defaultRowHeight="12.75" x14ac:dyDescent="0.2"/>
  <cols>
    <col min="1" max="1" width="13.42578125" style="8" customWidth="1"/>
    <col min="2" max="9" width="15.42578125" style="8" customWidth="1"/>
    <col min="10" max="10" width="16.42578125" style="8" customWidth="1"/>
    <col min="11" max="11" width="14.28515625" style="8" customWidth="1"/>
    <col min="12" max="12" width="13" style="8" customWidth="1"/>
    <col min="13" max="16384" width="9.140625" style="8"/>
  </cols>
  <sheetData>
    <row r="1" spans="1:30" x14ac:dyDescent="0.2">
      <c r="A1" s="6"/>
      <c r="B1" s="7" t="s">
        <v>68</v>
      </c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x14ac:dyDescent="0.2">
      <c r="A2" s="6"/>
      <c r="B2" s="17" t="s">
        <v>70</v>
      </c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x14ac:dyDescent="0.2">
      <c r="A4" s="6"/>
      <c r="B4" s="18" t="s">
        <v>71</v>
      </c>
      <c r="C4" s="19"/>
      <c r="D4" s="19"/>
      <c r="E4" s="19"/>
      <c r="F4" s="19"/>
      <c r="G4" s="19"/>
      <c r="H4" s="2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">
      <c r="A6" s="6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46.5" customHeight="1" x14ac:dyDescent="0.2">
      <c r="A8" s="6"/>
      <c r="B8" s="2" t="s">
        <v>0</v>
      </c>
      <c r="C8" s="26" t="s">
        <v>1</v>
      </c>
      <c r="D8" s="27"/>
      <c r="E8" s="26" t="s">
        <v>2</v>
      </c>
      <c r="F8" s="32"/>
      <c r="G8" s="32"/>
      <c r="H8" s="32"/>
      <c r="I8" s="32"/>
      <c r="J8" s="27"/>
      <c r="K8" s="2" t="s">
        <v>73</v>
      </c>
      <c r="L8" s="2" t="s">
        <v>3</v>
      </c>
      <c r="M8" s="1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57" customHeight="1" x14ac:dyDescent="0.2">
      <c r="A9" s="6"/>
      <c r="B9" s="33" t="s">
        <v>36</v>
      </c>
      <c r="C9" s="21" t="s">
        <v>5</v>
      </c>
      <c r="D9" s="22"/>
      <c r="E9" s="28" t="s">
        <v>62</v>
      </c>
      <c r="F9" s="29"/>
      <c r="G9" s="29"/>
      <c r="H9" s="29"/>
      <c r="I9" s="29"/>
      <c r="J9" s="30"/>
      <c r="K9" s="37"/>
      <c r="L9" s="5" t="str">
        <f>IF(K9&gt;0,(LOOKUP(K9,$B$20:$C$20,$B$21:$C$21)),"")</f>
        <v/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57" customHeight="1" x14ac:dyDescent="0.2">
      <c r="A10" s="6"/>
      <c r="B10" s="33" t="s">
        <v>74</v>
      </c>
      <c r="C10" s="21" t="s">
        <v>10</v>
      </c>
      <c r="D10" s="22"/>
      <c r="E10" s="28" t="s">
        <v>11</v>
      </c>
      <c r="F10" s="29"/>
      <c r="G10" s="29"/>
      <c r="H10" s="29"/>
      <c r="I10" s="29"/>
      <c r="J10" s="30"/>
      <c r="K10" s="37"/>
      <c r="L10" s="5" t="str">
        <f>IF(K10&gt;0,(IF(K10="&lt; 70%",0,IF(K10="&gt;= 70% =&lt; 90%",3,5))),"")</f>
        <v/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57" customHeight="1" x14ac:dyDescent="0.2">
      <c r="A11" s="6"/>
      <c r="B11" s="33" t="s">
        <v>39</v>
      </c>
      <c r="C11" s="21" t="s">
        <v>13</v>
      </c>
      <c r="D11" s="22"/>
      <c r="E11" s="28" t="s">
        <v>64</v>
      </c>
      <c r="F11" s="29"/>
      <c r="G11" s="29"/>
      <c r="H11" s="29"/>
      <c r="I11" s="29"/>
      <c r="J11" s="30"/>
      <c r="K11" s="37"/>
      <c r="L11" s="5" t="str">
        <f>IF(K11&gt;0,(LOOKUP(K11,$B$20:$C$20,$B$21:$C$21)),"")</f>
        <v/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57" customHeight="1" x14ac:dyDescent="0.2">
      <c r="A12" s="6"/>
      <c r="B12" s="33" t="s">
        <v>40</v>
      </c>
      <c r="C12" s="21" t="s">
        <v>15</v>
      </c>
      <c r="D12" s="22"/>
      <c r="E12" s="28" t="s">
        <v>60</v>
      </c>
      <c r="F12" s="29"/>
      <c r="G12" s="29"/>
      <c r="H12" s="29"/>
      <c r="I12" s="29"/>
      <c r="J12" s="30"/>
      <c r="K12" s="37"/>
      <c r="L12" s="5" t="str">
        <f>IF(K12&gt;0,(LOOKUP(K12,$B$28:$C$28,$B$29:$C$29)),"")</f>
        <v/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57" customHeight="1" x14ac:dyDescent="0.2">
      <c r="A13" s="6"/>
      <c r="B13" s="33" t="s">
        <v>41</v>
      </c>
      <c r="C13" s="21" t="s">
        <v>42</v>
      </c>
      <c r="D13" s="22"/>
      <c r="E13" s="28" t="s">
        <v>65</v>
      </c>
      <c r="F13" s="29"/>
      <c r="G13" s="29"/>
      <c r="H13" s="29"/>
      <c r="I13" s="29"/>
      <c r="J13" s="30"/>
      <c r="K13" s="37"/>
      <c r="L13" s="5" t="str">
        <f>IF(K13&gt;0,(LOOKUP(K13,$B$28:$C$28,$B$29:$C$29)),"")</f>
        <v/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57" customHeight="1" x14ac:dyDescent="0.2">
      <c r="A14" s="6"/>
      <c r="B14" s="33" t="s">
        <v>43</v>
      </c>
      <c r="C14" s="21" t="s">
        <v>17</v>
      </c>
      <c r="D14" s="22"/>
      <c r="E14" s="28" t="s">
        <v>54</v>
      </c>
      <c r="F14" s="29"/>
      <c r="G14" s="29"/>
      <c r="H14" s="29"/>
      <c r="I14" s="29"/>
      <c r="J14" s="30"/>
      <c r="K14" s="37"/>
      <c r="L14" s="5" t="str">
        <f>IF(K14&gt;0,(LOOKUP(K14,$B$28:$C$28,$B$29:$C$29)),"")</f>
        <v/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44.25" customHeight="1" x14ac:dyDescent="0.2">
      <c r="A15" s="6"/>
      <c r="B15" s="34" t="s">
        <v>33</v>
      </c>
      <c r="C15" s="35"/>
      <c r="D15" s="35"/>
      <c r="E15" s="35"/>
      <c r="F15" s="35"/>
      <c r="G15" s="35"/>
      <c r="H15" s="35"/>
      <c r="I15" s="35"/>
      <c r="J15" s="35"/>
      <c r="K15" s="36"/>
      <c r="L15" s="16">
        <f>SUM(L9:L14)</f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">
      <c r="A19" s="6"/>
      <c r="B19" s="23" t="s">
        <v>50</v>
      </c>
      <c r="C19" s="2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">
      <c r="A20" s="6"/>
      <c r="B20" s="10" t="s">
        <v>22</v>
      </c>
      <c r="C20" s="10" t="s">
        <v>21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">
      <c r="A21" s="6"/>
      <c r="B21" s="11">
        <v>0</v>
      </c>
      <c r="C21" s="11">
        <v>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">
      <c r="A23" s="6"/>
      <c r="B23" s="25" t="s">
        <v>38</v>
      </c>
      <c r="C23" s="25"/>
      <c r="D23" s="2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">
      <c r="A24" s="6"/>
      <c r="B24" s="10" t="s">
        <v>37</v>
      </c>
      <c r="C24" s="10" t="s">
        <v>59</v>
      </c>
      <c r="D24" s="10" t="s">
        <v>58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">
      <c r="A25" s="6"/>
      <c r="B25" s="11">
        <v>0</v>
      </c>
      <c r="C25" s="11">
        <v>3</v>
      </c>
      <c r="D25" s="11">
        <v>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">
      <c r="A27" s="6"/>
      <c r="B27" s="23" t="s">
        <v>51</v>
      </c>
      <c r="C27" s="2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">
      <c r="A28" s="6"/>
      <c r="B28" s="10" t="s">
        <v>22</v>
      </c>
      <c r="C28" s="10" t="s">
        <v>21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">
      <c r="A29" s="6"/>
      <c r="B29" s="11">
        <v>0</v>
      </c>
      <c r="C29" s="11">
        <v>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</sheetData>
  <sheetProtection algorithmName="SHA-512" hashValue="zWrTPkQ8AIUYbAD1r4OVVeGUjNpDu77BJH3Hzg+Ao5HX96zfOsfKcS2Tf+C/6yv4G3Ah3utjo/AYX2gAA6C+4A==" saltValue="0YJ04Imuq8ghuGPxEjTJig==" spinCount="100000" sheet="1" objects="1" scenarios="1"/>
  <mergeCells count="19">
    <mergeCell ref="C13:D13"/>
    <mergeCell ref="E13:J13"/>
    <mergeCell ref="C14:D14"/>
    <mergeCell ref="E14:J14"/>
    <mergeCell ref="B15:K15"/>
    <mergeCell ref="B4:H4"/>
    <mergeCell ref="C12:D12"/>
    <mergeCell ref="E12:J12"/>
    <mergeCell ref="C9:D9"/>
    <mergeCell ref="E9:J9"/>
    <mergeCell ref="B19:C19"/>
    <mergeCell ref="B23:D23"/>
    <mergeCell ref="C8:D8"/>
    <mergeCell ref="E8:J8"/>
    <mergeCell ref="B27:C27"/>
    <mergeCell ref="C10:D10"/>
    <mergeCell ref="E10:J10"/>
    <mergeCell ref="C11:D11"/>
    <mergeCell ref="E11:J11"/>
  </mergeCells>
  <dataValidations count="2">
    <dataValidation type="list" allowBlank="1" showInputMessage="1" showErrorMessage="1" sqref="K10" xr:uid="{D2B7FDEF-57D1-44BF-82C0-95D95A8A4D72}">
      <formula1>$B$24:$E$24</formula1>
    </dataValidation>
    <dataValidation type="list" allowBlank="1" showInputMessage="1" showErrorMessage="1" sqref="K11:K14 K9" xr:uid="{801E3865-1CC8-45B0-AB34-877399C516B7}">
      <formula1>$B$20:$D$20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9</vt:i4>
      </vt:variant>
    </vt:vector>
  </HeadingPairs>
  <TitlesOfParts>
    <vt:vector size="12" baseType="lpstr">
      <vt:lpstr>HOME</vt:lpstr>
      <vt:lpstr>IMPRESE</vt:lpstr>
      <vt:lpstr>PROFESSIONISTI</vt:lpstr>
      <vt:lpstr>PROFESSIONISTI!_40___50</vt:lpstr>
      <vt:lpstr>_40___50</vt:lpstr>
      <vt:lpstr>_80</vt:lpstr>
      <vt:lpstr>PROFESSIONISTI!no</vt:lpstr>
      <vt:lpstr>no</vt:lpstr>
      <vt:lpstr>PROFESSIONISTI!Rapporto_tra_la_spesa_preventivata_supportata_da_preventivi_resi_dai_fornitori_individuati_e_la_spesa_totale_preventivata_per_l’intervento</vt:lpstr>
      <vt:lpstr>Rapporto_tra_la_spesa_preventivata_supportata_da_preventivi_resi_dai_fornitori_individuati_e_la_spesa_totale_preventivata_per_l’intervento</vt:lpstr>
      <vt:lpstr>si</vt:lpstr>
      <vt:lpstr>una_stella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Zanetti - Veneto Sviluppo Spa</dc:creator>
  <cp:lastModifiedBy>Marco Rampin - Veneto Sviluppo Spa</cp:lastModifiedBy>
  <dcterms:created xsi:type="dcterms:W3CDTF">2021-04-30T15:27:46Z</dcterms:created>
  <dcterms:modified xsi:type="dcterms:W3CDTF">2021-06-25T11:35:15Z</dcterms:modified>
</cp:coreProperties>
</file>